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03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<sst xmlns="http://schemas.openxmlformats.org/spreadsheetml/2006/main" count="25" uniqueCount="25">
  <si>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ΨΗΦΙΣΑΝ</t>
  </si>
  <si>
    <t>ΕΓΚΥΡΑ</t>
  </si>
  <si>
    <t>ΑΚΥΡΑ</t>
  </si>
  <si>
    <t>ΑΠΟΧΗ (%)</t>
  </si>
  <si>
    <t>ΣΥΝΔΥΑΣΜΟΣ</t>
  </si>
  <si>
    <t>ΨΗΦΟΙ</t>
  </si>
  <si>
    <t>%</t>
  </si>
  <si>
    <t>ΕΓΓΕΓΡΑΜΜΕΝΟΙ</t>
  </si>
  <si>
    <t>ΕΛΑΒΑΝ ΚΑΤΑ ΣΥΝΔΥΑΣΜΟ</t>
  </si>
  <si>
    <t xml:space="preserve">                 </t>
  </si>
  <si>
    <t>ΣΥΝΟΛΟ</t>
  </si>
  <si>
    <t>Τηλ. Δ/ΝΣΗΣ Δ.Ε.:</t>
  </si>
  <si>
    <t>ΔΑΚΕ ΚΑΘΗΓΗΤΩΝ Δ.Ε.</t>
  </si>
  <si>
    <t>ΑΓΩΝΙΣΤΙΚΕΣ ΠΑΡΕΜΒΑΣΕΙΣ                        ΣΥΣΠΕΙΡΩΣΕΙΣ ΚΙΝΗΣΕΙΣ</t>
  </si>
  <si>
    <t>ΟΛΟΙ ΜΑΖΙ                                                           ΕΝΩΤΙΚΗ ΚΙΝΗΣΗ ΕΚΠΑΙΔΕΥΤΙΚΩΝ ΑΝΕΞΑΡΤΗΤΟΙ ΕΚΠΑΙΔΕΥΤΙΚΟΙ</t>
  </si>
  <si>
    <t>ΧΡΙΣΤΙΑΝΙΚΗ ΕΝΑΛΛΑΚΤΙΚΗ ΚΙΝΗΣΗ   ΕΚΠΑΙΔΕΥΤΙΚΩΝ Δ.Ε.</t>
  </si>
  <si>
    <t>Δ/ΝΣΗ Δ.Ε:</t>
  </si>
  <si>
    <t>ΕΚΛΟΓΕΣ ΑΙΡΕΤΩΝ ΓΙΑ ΤΟ ΚΥΣΔΕ (2014)</t>
  </si>
  <si>
    <t xml:space="preserve">ΣΥΝΕΡΓΑΖΟΜΕΝΕΣ ΕΚΠΑΙΔΕΥΤΙΚΕΣ ΚΙΝΗΣΕΙΣ </t>
  </si>
  <si>
    <t>ΑΓΩΝΙΣΤΙΚΗ ΣΥΣΠΕΙΡΩΣΗ ΕΚΠΑΙΔΕΥΤΙΚΩΝ</t>
  </si>
  <si>
    <t>ΑΝΕΞΑΡΤΗΤΟΣ ΥΠΟΨΗΦΙΟΣ            ΚΕΒΡΕΚΙΔΗΣ ΙΩΑΝΝΗΣ</t>
  </si>
  <si>
    <t>ΑΝΕΞΑΡΤΗΤΟΣ ΥΠΟΨΗΦΙΟΣ              ΤΣΑΚΑΛΗΣ ΗΛΙΑΣ</t>
  </si>
  <si>
    <t>Παρακαλούμε τα αποτελέσματα να σταλούν σύμφωνα με το έντυπο στην Κ.Υ. του Υ.ΠΑΙ.Θ. στο e-mail: stelexi@minedu.gov.gr καθώς και στο FAX : 210-3442266 στις 6 και 7-11-2014.</t>
  </si>
  <si>
    <t xml:space="preserve">Π.Ε.Κ.                                                     ΠΡΟΟΔΕΥΤΙΚΗ ΕΝΟΤΗΤΑ ΚΑΘΗΓΗΤΩΝ </t>
  </si>
  <si>
    <t>ΑΙΤΩΛΟΑΚΑΡΝΑΝΙΑΣ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</si>
</sst>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40">
    <font>
      <sz val="10"/>
      <name val="Arial Greek"/>
      <family val="0"/>
    </font>
    <font>
      <sz val="14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4"/>
      <name val="Arial Greek"/>
      <family val="2"/>
    </font>
    <font>
      <b/>
      <sz val="10"/>
      <color indexed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8"/>
  <sheetViews>
    <sheetView tabSelected="1" zoomScalePageLayoutView="0" workbookViewId="0" topLeftCell="A19">
      <selection activeCell="C15" sqref="C15"/>
    </sheetView>
  </sheetViews>
  <sheetFormatPr defaultColWidth="9.00390625" defaultRowHeight="12.75"/>
  <cols>
    <col min="1" max="1" width="24.00390625" style="0" customWidth="1"/>
    <col min="2" max="2" width="43.00390625" style="0" customWidth="1"/>
    <col min="4" max="4" width="8.375" style="0" customWidth="1"/>
    <col min="5" max="5" width="13.125" style="0" customWidth="1"/>
  </cols>
  <sheetData>
    <row r="3" spans="1:5" s="2" customFormat="1" ht="18">
      <c r="A3" s="20" t="s">
        <v>17</v>
      </c>
      <c r="B3" s="21"/>
      <c r="C3" s="21"/>
      <c r="D3" s="21"/>
      <c r="E3" s="22"/>
    </row>
    <row r="7" spans="1:4" ht="18">
      <c r="A7" s="14" t="s">
        <v>16</v>
      </c>
      <c r="B7" s="17" t="s">
        <v>24</v>
      </c>
      <c r="C7" s="17"/>
      <c r="D7" s="3"/>
    </row>
    <row r="9" spans="1:4" ht="18">
      <c r="A9" s="15" t="s">
        <v>11</v>
      </c>
      <c r="B9" s="17">
        <v>2631050056</v>
      </c>
      <c r="C9" s="17"/>
      <c r="D9" s="3"/>
    </row>
    <row r="13" spans="1:3" ht="15.75">
      <c r="A13" s="9"/>
      <c r="B13" s="4" t="s">
        <v>7</v>
      </c>
      <c r="C13" s="11">
        <v>1726</v>
      </c>
    </row>
    <row r="14" spans="1:3" ht="15.75">
      <c r="A14" s="9"/>
      <c r="B14" s="4" t="s">
        <v>0</v>
      </c>
      <c r="C14" s="11">
        <v>1477</v>
      </c>
    </row>
    <row r="15" spans="1:3" ht="15.75">
      <c r="A15" s="9"/>
      <c r="B15" s="4" t="s">
        <v>1</v>
      </c>
      <c r="C15" s="11">
        <v>1311</v>
      </c>
    </row>
    <row r="16" spans="1:3" ht="15.75">
      <c r="A16" s="9"/>
      <c r="B16" s="4" t="s">
        <v>2</v>
      </c>
      <c r="C16" s="13">
        <f>IF(C14-C15=0,"-",C14-C15)</f>
        <v>166</v>
      </c>
    </row>
    <row r="17" spans="1:3" ht="15.75">
      <c r="A17" s="9"/>
      <c r="B17" s="4" t="s">
        <v>3</v>
      </c>
      <c r="C17" s="12">
        <f>IF(C13="","-",1-((1*C14)/C13))</f>
        <v>0.1442641946697567</v>
      </c>
    </row>
    <row r="20" spans="1:5" ht="18">
      <c r="A20" s="20" t="s">
        <v>8</v>
      </c>
      <c r="B20" s="21"/>
      <c r="C20" s="21"/>
      <c r="D20" s="21"/>
      <c r="E20" s="22"/>
    </row>
    <row r="21" ht="18">
      <c r="A21" s="1"/>
    </row>
    <row r="22" ht="18">
      <c r="A22" s="1"/>
    </row>
    <row r="23" spans="2:4" ht="15.75">
      <c r="B23" s="5" t="s">
        <v>4</v>
      </c>
      <c r="C23" s="5" t="s">
        <v>5</v>
      </c>
      <c r="D23" s="5" t="s">
        <v>6</v>
      </c>
    </row>
    <row r="24" spans="2:4" ht="25.5">
      <c r="B24" s="6" t="s">
        <v>20</v>
      </c>
      <c r="C24" s="11">
        <v>14</v>
      </c>
      <c r="D24" s="12">
        <f aca="true" t="shared" si="0" ref="D24:D32">IF(C24="","-",C24*(1/C$15))</f>
        <v>0.010678871090770405</v>
      </c>
    </row>
    <row r="25" spans="2:4" ht="25.5">
      <c r="B25" s="6" t="s">
        <v>21</v>
      </c>
      <c r="C25" s="11">
        <v>21</v>
      </c>
      <c r="D25" s="12">
        <f>IF(C25="","-",C25*(1/C$15))</f>
        <v>0.016018306636155607</v>
      </c>
    </row>
    <row r="26" spans="2:4" ht="25.5">
      <c r="B26" s="8" t="s">
        <v>13</v>
      </c>
      <c r="C26" s="11">
        <v>124</v>
      </c>
      <c r="D26" s="12">
        <f t="shared" si="0"/>
        <v>0.09458428680396644</v>
      </c>
    </row>
    <row r="27" spans="2:4" ht="12.75">
      <c r="B27" s="8" t="s">
        <v>19</v>
      </c>
      <c r="C27" s="11">
        <v>197</v>
      </c>
      <c r="D27" s="12">
        <f t="shared" si="0"/>
        <v>0.15026697177726928</v>
      </c>
    </row>
    <row r="28" spans="2:4" ht="12.75">
      <c r="B28" s="7" t="s">
        <v>12</v>
      </c>
      <c r="C28" s="11">
        <v>391</v>
      </c>
      <c r="D28" s="12">
        <f t="shared" si="0"/>
        <v>0.29824561403508776</v>
      </c>
    </row>
    <row r="29" spans="2:4" ht="38.25">
      <c r="B29" s="8" t="s">
        <v>14</v>
      </c>
      <c r="C29" s="11">
        <v>59</v>
      </c>
      <c r="D29" s="12">
        <f t="shared" si="0"/>
        <v>0.04500381388253242</v>
      </c>
    </row>
    <row r="30" spans="2:4" ht="25.5">
      <c r="B30" s="8" t="s">
        <v>23</v>
      </c>
      <c r="C30" s="11">
        <v>64</v>
      </c>
      <c r="D30" s="12">
        <f t="shared" si="0"/>
        <v>0.04881769641495042</v>
      </c>
    </row>
    <row r="31" spans="2:4" ht="25.5">
      <c r="B31" s="16" t="s">
        <v>18</v>
      </c>
      <c r="C31" s="11">
        <v>395</v>
      </c>
      <c r="D31" s="12">
        <f>IF(C31="","-",C31*(1/C$15))</f>
        <v>0.30129672006102215</v>
      </c>
    </row>
    <row r="32" spans="2:4" ht="25.5">
      <c r="B32" s="8" t="s">
        <v>15</v>
      </c>
      <c r="C32" s="11">
        <v>46</v>
      </c>
      <c r="D32" s="12">
        <f t="shared" si="0"/>
        <v>0.03508771929824562</v>
      </c>
    </row>
    <row r="33" spans="2:4" ht="12.75">
      <c r="B33" s="8" t="s">
        <v>10</v>
      </c>
      <c r="C33" s="7">
        <f>IF(SUM(C24:C32)=0,"-",SUM(C24:C32))</f>
        <v>1311</v>
      </c>
      <c r="D33" s="12">
        <f>IF(C33="-","-",C33*(1/C$15))</f>
        <v>1</v>
      </c>
    </row>
    <row r="34" spans="1:5" ht="12.75">
      <c r="A34" s="23">
        <f>IF(C33="-","ΚΑΤΑΧΩΡΗΣΤΕ ΤΙΣ ΨΗΦΟΥΣ ΑΝΑ ΣΥΝΔΥΑΣΜΟ",IF(C33&lt;C15,"ΚΑΤΑΧΩΡΗΣΤΕ ΚΑΙ ΤΙΣ ΥΠΟΛΟΙΠΕΣ ΨΗΦΟΥΣ",IF(C33&lt;&gt;C15,"ΛΑΘΟΣ ΚΑΤΑΧΩΡΗΣΗ ΨΗΦΩΝ: ΥΠΕΡΒΑΣΗ ΑΡΙΘΜΟΥ ΨΗΦΙΣΑΝΤΩΝ","")))</f>
      </c>
      <c r="B34" s="23"/>
      <c r="C34" s="23"/>
      <c r="D34" s="23"/>
      <c r="E34" s="22"/>
    </row>
    <row r="35" spans="1:5" ht="12.75">
      <c r="A35" s="18" t="s">
        <v>22</v>
      </c>
      <c r="B35" s="18"/>
      <c r="C35" s="18"/>
      <c r="D35" s="18"/>
      <c r="E35" s="19"/>
    </row>
    <row r="36" spans="1:5" ht="12.75">
      <c r="A36" s="18"/>
      <c r="B36" s="18"/>
      <c r="C36" s="18"/>
      <c r="D36" s="18"/>
      <c r="E36" s="19"/>
    </row>
    <row r="37" spans="1:5" ht="12.75">
      <c r="A37" s="18"/>
      <c r="B37" s="18"/>
      <c r="C37" s="18"/>
      <c r="D37" s="18"/>
      <c r="E37" s="19"/>
    </row>
    <row r="38" spans="1:4" ht="12.75">
      <c r="A38" s="10" t="s">
        <v>9</v>
      </c>
      <c r="B38" s="10"/>
      <c r="C38" s="10"/>
      <c r="D38" s="10"/>
    </row>
  </sheetData>
  <sheetProtection password="D13C" sheet="1"/>
  <mergeCells count="6">
    <mergeCell ref="B7:C7"/>
    <mergeCell ref="B9:C9"/>
    <mergeCell ref="A35:E37"/>
    <mergeCell ref="A3:E3"/>
    <mergeCell ref="A20:E20"/>
    <mergeCell ref="A34:E34"/>
  </mergeCells>
  <dataValidations count="4">
    <dataValidation type="whole" allowBlank="1" showInputMessage="1" showErrorMessage="1" sqref="C15">
      <formula1>0</formula1>
      <formula2>C$14</formula2>
    </dataValidation>
    <dataValidation type="whole" allowBlank="1" showInputMessage="1" showErrorMessage="1" sqref="C14">
      <formula1>0</formula1>
      <formula2>C13</formula2>
    </dataValidation>
    <dataValidation type="whole" allowBlank="1" showInputMessage="1" showErrorMessage="1" sqref="C24:C32">
      <formula1>0</formula1>
      <formula2>C$15</formula2>
    </dataValidation>
    <dataValidation type="whole" operator="greaterThanOrEqual" allowBlank="1" showInputMessage="1" showErrorMessage="1" sqref="C13">
      <formula1>0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p</cp:lastModifiedBy>
  <cp:lastPrinted>2014-10-23T09:36:55Z</cp:lastPrinted>
  <dcterms:created xsi:type="dcterms:W3CDTF">2006-10-19T11:03:27Z</dcterms:created>
  <dcterms:modified xsi:type="dcterms:W3CDTF">2014-11-06T13:46:54Z</dcterms:modified>
  <cp:category/>
  <cp:version/>
  <cp:contentType/>
  <cp:contentStatus/>
</cp:coreProperties>
</file>